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anamariadonado/Downloads/"/>
    </mc:Choice>
  </mc:AlternateContent>
  <xr:revisionPtr revIDLastSave="0" documentId="13_ncr:1_{B0FA13DB-40AE-8C4E-8893-ED620F918E2C}" xr6:coauthVersionLast="47" xr6:coauthVersionMax="47" xr10:uidLastSave="{00000000-0000-0000-0000-000000000000}"/>
  <bookViews>
    <workbookView xWindow="0" yWindow="620" windowWidth="28800" windowHeight="16180" xr2:uid="{00000000-000D-0000-FFFF-FFFF00000000}"/>
  </bookViews>
  <sheets>
    <sheet name="Presupuesto" sheetId="1" r:id="rId1"/>
    <sheet name="Equipo Hum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6" i="1"/>
  <c r="D40" i="2"/>
  <c r="D41" i="2" s="1"/>
  <c r="D42" i="2" s="1"/>
  <c r="D39" i="2"/>
  <c r="G185" i="1"/>
  <c r="G186" i="1" s="1"/>
  <c r="G181" i="1"/>
  <c r="G180" i="1"/>
  <c r="G179" i="1"/>
  <c r="G178" i="1"/>
  <c r="G182" i="1" s="1"/>
  <c r="F34" i="1" s="1"/>
  <c r="G173" i="1"/>
  <c r="G172" i="1"/>
  <c r="G171" i="1"/>
  <c r="G174" i="1" s="1"/>
  <c r="G168" i="1"/>
  <c r="G167" i="1"/>
  <c r="G166" i="1"/>
  <c r="G169" i="1" s="1"/>
  <c r="G161" i="1"/>
  <c r="G160" i="1"/>
  <c r="G159" i="1"/>
  <c r="G162" i="1" s="1"/>
  <c r="F32" i="1" s="1"/>
  <c r="G154" i="1"/>
  <c r="G153" i="1"/>
  <c r="G152" i="1"/>
  <c r="G151" i="1"/>
  <c r="G150" i="1"/>
  <c r="G155" i="1" s="1"/>
  <c r="F31" i="1" s="1"/>
  <c r="G145" i="1"/>
  <c r="G144" i="1"/>
  <c r="G143" i="1"/>
  <c r="G142" i="1"/>
  <c r="G141" i="1"/>
  <c r="G140" i="1"/>
  <c r="G139" i="1"/>
  <c r="G138" i="1"/>
  <c r="G146" i="1" s="1"/>
  <c r="F30" i="1" s="1"/>
  <c r="G133" i="1"/>
  <c r="G132" i="1"/>
  <c r="G134" i="1" s="1"/>
  <c r="G129" i="1"/>
  <c r="G128" i="1"/>
  <c r="G127" i="1"/>
  <c r="G122" i="1"/>
  <c r="G121" i="1"/>
  <c r="G123" i="1" s="1"/>
  <c r="G118" i="1"/>
  <c r="G117" i="1"/>
  <c r="G119" i="1" s="1"/>
  <c r="G114" i="1"/>
  <c r="G113" i="1"/>
  <c r="G110" i="1"/>
  <c r="G109" i="1"/>
  <c r="G111" i="1" s="1"/>
  <c r="G106" i="1"/>
  <c r="G105" i="1"/>
  <c r="G104" i="1"/>
  <c r="G99" i="1"/>
  <c r="G98" i="1"/>
  <c r="G97" i="1"/>
  <c r="G100" i="1" s="1"/>
  <c r="G94" i="1"/>
  <c r="G93" i="1"/>
  <c r="G92" i="1"/>
  <c r="G91" i="1"/>
  <c r="G90" i="1"/>
  <c r="G89" i="1"/>
  <c r="G88" i="1"/>
  <c r="G85" i="1"/>
  <c r="G84" i="1"/>
  <c r="G83" i="1"/>
  <c r="G82" i="1"/>
  <c r="G81" i="1"/>
  <c r="G78" i="1"/>
  <c r="G77" i="1"/>
  <c r="G76" i="1"/>
  <c r="G75" i="1"/>
  <c r="G74" i="1"/>
  <c r="G73" i="1"/>
  <c r="G72" i="1"/>
  <c r="G79" i="1" s="1"/>
  <c r="G69" i="1"/>
  <c r="G68" i="1"/>
  <c r="G67" i="1"/>
  <c r="G70" i="1" s="1"/>
  <c r="G64" i="1"/>
  <c r="G63" i="1"/>
  <c r="G62" i="1"/>
  <c r="G61" i="1"/>
  <c r="G60" i="1"/>
  <c r="G59" i="1"/>
  <c r="G58" i="1"/>
  <c r="G57" i="1"/>
  <c r="G54" i="1"/>
  <c r="G53" i="1"/>
  <c r="G52" i="1"/>
  <c r="G51" i="1"/>
  <c r="G50" i="1"/>
  <c r="G49" i="1"/>
  <c r="G48" i="1"/>
  <c r="G47" i="1"/>
  <c r="G46" i="1"/>
  <c r="G45" i="1"/>
  <c r="G130" i="1" l="1"/>
  <c r="F29" i="1" s="1"/>
  <c r="G65" i="1"/>
  <c r="G95" i="1"/>
  <c r="G55" i="1"/>
  <c r="F27" i="1" s="1"/>
  <c r="F33" i="1"/>
  <c r="G107" i="1"/>
  <c r="F28" i="1" s="1"/>
  <c r="G86" i="1"/>
  <c r="G115" i="1"/>
  <c r="F38" i="1" l="1"/>
  <c r="F39" i="1"/>
  <c r="F41" i="1" s="1"/>
</calcChain>
</file>

<file path=xl/sharedStrings.xml><?xml version="1.0" encoding="utf-8"?>
<sst xmlns="http://schemas.openxmlformats.org/spreadsheetml/2006/main" count="278" uniqueCount="180">
  <si>
    <t>ANEXO PRESUPUESTO</t>
  </si>
  <si>
    <t>Convocatoria pública "Regiones Sin Límites 2026" – LGBTIQ+</t>
  </si>
  <si>
    <t>INSTRUCCIONES DE DILIGENCIAMIENTO (léalas antes de diligenciar el formato):</t>
  </si>
  <si>
    <t>1. Este es un formato estándar. Elimine las filas de los rubros que su proyecto no requiera e incluya los que necesite y no estén contemplados.</t>
  </si>
  <si>
    <t>2. El presupuesto debe diligenciarse para todas las etapas del proyecto: desarrollo, preproducción, producción y posproducción, incluyendo las 4 piezas seriadas (Capítulo 1 a 4), la pieza unitaria y la transmedia.</t>
  </si>
  <si>
    <t>3. En la casilla MEDIDA defina el criterio de pago o cantidad de cada ítem (por mes, por semana, por día, por capítulo, por unidad, por paquete, por viaje, etc.).</t>
  </si>
  <si>
    <t>4. Si en CANTIDAD requiere decimales, use punto y no coma (ej. 2.5), para no alterar las fórmulas.</t>
  </si>
  <si>
    <t>5. El formato tiene fórmulas. Es responsabilidad del proponente verificar que todas las fórmulas funcionen y que la sumatoria del presupuesto sea correcta. No oculte filas.</t>
  </si>
  <si>
    <t>6. Los valores ofertados deben incluir de forma implícita (no desagregada) los costos y gastos indirectos: pólizas o seguros, utilidad del contratista, gastos administrativos, financieros o jurídicos e imprevistos.</t>
  </si>
  <si>
    <t>7. De conformidad con el Estatuto Tributario, la propuesta deberá incluir el valor del IVA cuando haya lugar (Compras, servicios de alquiler, etc) . Si el proponente no indica el IVA y hay lugar a él, se entenderá incluido en el valor global (IVA presunto).</t>
  </si>
  <si>
    <t>8. La propuesta se presenta en pesos colombianos, sin centavos. Aproximación: de 0.01 a 0.50 al peso inmediatamente anterior; de 0.51 a 0.99 al peso inmediatamente siguiente.</t>
  </si>
  <si>
    <t>9. TECHO PRESUPUESTAL: la oferta económica no podrá superar el presupuesto oficial estimado de $92.406.288 (IVA incluido  para compras y/ o servicios que lo requieran y demás impuestos, tasas y contribuciones), so pena de rechazo.</t>
  </si>
  <si>
    <t>10. RETENCIONES: sobre los pagos se aplicarán retenciones de ley estimadas según la actividad/código CIIU registrado en el RUT del responsable jurídico y financiero del postulante. Dicho porcentaje NO debe descontarse del valor de la propuesta.</t>
  </si>
  <si>
    <t>11. Recuerde que si el colectivo/organización LGBTIQ+  vinculado no es protagonista, debe representar mínimo el 50% del equipo humano del proyecto. Diligencie la pestaña "Equipo Humano" para verificarlo.</t>
  </si>
  <si>
    <t xml:space="preserve"> 12. Recuerde que no están admitidas el pago de la prima de la garantía de cumplimiento de disposiciones legales (póliza), rendimientos o comisiones para el participante o terceros, compra de elementos de oficina, compra de equipos y/o dotación (utensilios y herramientas, cámaras, equipos de sonido, cómputo, video, luces, libros) u otros elementos que incrementen el patrimonio de participante, utilidades, y/o actividades de distribución (eventos, lanzamientos, etc.), promoción y comercialización de los contenidos audiovisuales.</t>
  </si>
  <si>
    <t>Fuente de financiación: Resolución No. 00154 de 2026 (FUTIC/MinTIC). Entidad ejecutora: Canal Trece / Teveandina.</t>
  </si>
  <si>
    <t>Referencia de la convocatoria:</t>
  </si>
  <si>
    <t>Regiones Sin Límites 2026</t>
  </si>
  <si>
    <t>Nombre del proyecto:</t>
  </si>
  <si>
    <t>Nombre del proponente:</t>
  </si>
  <si>
    <t>Fecha de diligenciamiento (DD/MM/AAAA):</t>
  </si>
  <si>
    <t>RESUMEN DEL PRESUPUESTO</t>
  </si>
  <si>
    <t>1. TOTAL EQUIPO HUMANO</t>
  </si>
  <si>
    <t>2. TOTAL LOGÍSTICA</t>
  </si>
  <si>
    <t>3. TOTAL DIRECCIÓN DE ARTE</t>
  </si>
  <si>
    <t>4. TOTAL EQUIPO TÉCNICO</t>
  </si>
  <si>
    <t>5. TOTAL MATERIALES</t>
  </si>
  <si>
    <t>6. TOTAL DERECHOS Y LICENCIAS</t>
  </si>
  <si>
    <t>7. TOTAL POSTPRODUCCIÓN</t>
  </si>
  <si>
    <t>8. TOTAL PROPUESTA TRANSMEDIA</t>
  </si>
  <si>
    <t>9. TOTAL IMPREVISTOS</t>
  </si>
  <si>
    <t>SUBTOTAL</t>
  </si>
  <si>
    <t>Tarifa de IVA aplicable (diligencie 19% si es responsable de IVA; 0% si no aplica)</t>
  </si>
  <si>
    <t>IVA</t>
  </si>
  <si>
    <t>GRAN TOTAL</t>
  </si>
  <si>
    <t>Presupuesto oficial (techo) de la convocatoria</t>
  </si>
  <si>
    <t>Diferencia frente al techo (debe ser ≥ 0)</t>
  </si>
  <si>
    <t>1. EQUIPO HUMANO</t>
  </si>
  <si>
    <t>1.1 DIRECCIÓN Y CONTENIDO</t>
  </si>
  <si>
    <t>MEDIDA</t>
  </si>
  <si>
    <t>CANTIDAD</t>
  </si>
  <si>
    <t>VALOR UNITARIO</t>
  </si>
  <si>
    <t>TOTAL</t>
  </si>
  <si>
    <t>Director(a) general</t>
  </si>
  <si>
    <t>Asesor(a) conceptual</t>
  </si>
  <si>
    <t>Investigador(a) 1</t>
  </si>
  <si>
    <t>Investigador(a) 2</t>
  </si>
  <si>
    <t>Guionista 1</t>
  </si>
  <si>
    <t>Guionista 2</t>
  </si>
  <si>
    <t>Realizador(a) 1</t>
  </si>
  <si>
    <t>Realizador(a) 2</t>
  </si>
  <si>
    <t>Script</t>
  </si>
  <si>
    <t>Otros</t>
  </si>
  <si>
    <t>SUBTOTAL DIRECCIÓN Y CONTENIDO</t>
  </si>
  <si>
    <t>1.2 PRODUCCIÓN</t>
  </si>
  <si>
    <t>Productor(a) general</t>
  </si>
  <si>
    <t>Jefe de producción</t>
  </si>
  <si>
    <t>Coordinador(a) de producción</t>
  </si>
  <si>
    <t>Productor(a) de campo</t>
  </si>
  <si>
    <t>Productor(a) de avanzada</t>
  </si>
  <si>
    <t>Productor(a) de entregables</t>
  </si>
  <si>
    <t>Equipo administrativo y contable</t>
  </si>
  <si>
    <t>SUBTOTAL PRODUCCIÓN</t>
  </si>
  <si>
    <t>1.3 TALENTO</t>
  </si>
  <si>
    <t>Presentador(a)</t>
  </si>
  <si>
    <t>Personajes/protagonistas (por capítulo)</t>
  </si>
  <si>
    <t>SUBTOTAL TALENTO</t>
  </si>
  <si>
    <t>1.4 FOTOGRAFÍA, SONIDO Y UNIDAD MÓVIL</t>
  </si>
  <si>
    <t>Director(a) de fotografía</t>
  </si>
  <si>
    <t>Asistente de cámara</t>
  </si>
  <si>
    <t>Luminotécnico</t>
  </si>
  <si>
    <t>Diseñador(a) de sonido</t>
  </si>
  <si>
    <t>Sonidista con equipos</t>
  </si>
  <si>
    <t>Microfonista</t>
  </si>
  <si>
    <t>SUBTOTAL FOTOGRAFÍA, SONIDO Y UNIDAD MÓVIL</t>
  </si>
  <si>
    <t>1.5 DIRECCIÓN DE ARTE (EQUIPO)</t>
  </si>
  <si>
    <t>Director(a) de arte</t>
  </si>
  <si>
    <t>Asistente de arte</t>
  </si>
  <si>
    <t>Ambientador(a)</t>
  </si>
  <si>
    <t>Maquillador(a)</t>
  </si>
  <si>
    <t>SUBTOTAL DIRECCIÓN DE ARTE (EQUIPO)</t>
  </si>
  <si>
    <t>1.6 POSTPRODUCCIÓN (EQUIPO)</t>
  </si>
  <si>
    <t>Editor(a) conceptual con equipo</t>
  </si>
  <si>
    <t>Editor(a) con equipo</t>
  </si>
  <si>
    <t>Data manager</t>
  </si>
  <si>
    <t>Asistente data manager</t>
  </si>
  <si>
    <t>Graficador(a)</t>
  </si>
  <si>
    <t>Compositor(a) música original</t>
  </si>
  <si>
    <t>SUBTOTAL POSTPRODUCCIÓN (EQUIPO)</t>
  </si>
  <si>
    <t>1.7 CONTENIDO CONVERGENTE (EQUIPO)</t>
  </si>
  <si>
    <t>Productor(a) creativo transmedia</t>
  </si>
  <si>
    <t>Community manager</t>
  </si>
  <si>
    <t>SUBTOTAL CONTENIDO CONVERGENTE (EQUIPO)</t>
  </si>
  <si>
    <t>2. LOGÍSTICA</t>
  </si>
  <si>
    <t>2.1 TRANSPORTE</t>
  </si>
  <si>
    <t>Transporte terrestre equipo</t>
  </si>
  <si>
    <t>Transporte de equipos técnicos</t>
  </si>
  <si>
    <t>SUBTOTAL TRANSPORTE</t>
  </si>
  <si>
    <t>2.2 ALOJAMIENTO</t>
  </si>
  <si>
    <t>Alojamiento equipo de producción</t>
  </si>
  <si>
    <t>SUBTOTAL ALOJAMIENTO</t>
  </si>
  <si>
    <t>2.3 ALIMENTACIÓN</t>
  </si>
  <si>
    <t>Desayunos, almuerzos, refrigerios</t>
  </si>
  <si>
    <t>SUBTOTAL ALIMENTACIÓN</t>
  </si>
  <si>
    <t>2.4 COMUNICACIONES</t>
  </si>
  <si>
    <t>Internet / telefonía</t>
  </si>
  <si>
    <t>SUBTOTAL COMUNICACIONES</t>
  </si>
  <si>
    <t>2.5 SEGUROS</t>
  </si>
  <si>
    <t>Pólizas de producción</t>
  </si>
  <si>
    <t>Póliza de cumplimiento</t>
  </si>
  <si>
    <t>SUBTOTAL SEGUROS</t>
  </si>
  <si>
    <t>3. DIRECCIÓN DE ARTE</t>
  </si>
  <si>
    <t>3.1 DIRECCIÓN DE ARTE</t>
  </si>
  <si>
    <t>Ambientación y utilería</t>
  </si>
  <si>
    <t>Vestuario y maquillaje</t>
  </si>
  <si>
    <t>SUBTOTAL DIRECCIÓN DE ARTE</t>
  </si>
  <si>
    <t>3.2 LOCACIONES</t>
  </si>
  <si>
    <t>Alquiler de locaciones</t>
  </si>
  <si>
    <t>SUBTOTAL LOCACIONES</t>
  </si>
  <si>
    <t>4. EQUIPO TÉCNICO</t>
  </si>
  <si>
    <t>4.1 EQUIPOS DE PRODUCCIÓN</t>
  </si>
  <si>
    <t>Cámara de video</t>
  </si>
  <si>
    <t>Óptica</t>
  </si>
  <si>
    <t>Luces</t>
  </si>
  <si>
    <t>Grip</t>
  </si>
  <si>
    <t>Monitores</t>
  </si>
  <si>
    <t>Micrófono boom</t>
  </si>
  <si>
    <t>Drone</t>
  </si>
  <si>
    <t>SUBTOTAL EQUIPOS DE PRODUCCIÓN</t>
  </si>
  <si>
    <t>5. MATERIALES</t>
  </si>
  <si>
    <t>5.1 VARIOS</t>
  </si>
  <si>
    <t>Discos duros de edición</t>
  </si>
  <si>
    <t>Discos duros de tráfico</t>
  </si>
  <si>
    <t>Papelería</t>
  </si>
  <si>
    <t>Fungibles e imprevistos</t>
  </si>
  <si>
    <t>SUBTOTAL VARIOS</t>
  </si>
  <si>
    <t>6. DERECHOS Y LICENCIAS</t>
  </si>
  <si>
    <t>6.1 DERECHOS Y LICENCIAS</t>
  </si>
  <si>
    <t>Material de archivo audiovisual</t>
  </si>
  <si>
    <t>Derechos de música</t>
  </si>
  <si>
    <t>SUBTOTAL DERECHOS Y LICENCIAS</t>
  </si>
  <si>
    <t>7. POSTPRODUCCIÓN (BIENES Y SERVICIOS)</t>
  </si>
  <si>
    <t>7.1 EDICIÓN / GRÁFICAS</t>
  </si>
  <si>
    <t>Alquiler sala de edición</t>
  </si>
  <si>
    <t>Corrección de color</t>
  </si>
  <si>
    <t>SUBTOTAL EDICIÓN / GRÁFICAS</t>
  </si>
  <si>
    <t>7.2 SONORIZACIÓN / AUDIO</t>
  </si>
  <si>
    <t>Alquiler sala posproducción de audio</t>
  </si>
  <si>
    <t>Mezcla y masterización</t>
  </si>
  <si>
    <t>SUBTOTAL SONORIZACIÓN / AUDIO</t>
  </si>
  <si>
    <t>8. PROPUESTA TRANSMEDIA</t>
  </si>
  <si>
    <t>8.1 PROPUESTA TRANSMEDIA</t>
  </si>
  <si>
    <t>Diseño y desarrollo de piezas digitales</t>
  </si>
  <si>
    <t>Infografías</t>
  </si>
  <si>
    <t>Making off</t>
  </si>
  <si>
    <t>SUBTOTAL PROPUESTA TRANSMEDIA</t>
  </si>
  <si>
    <t>9. IMPREVISTOS</t>
  </si>
  <si>
    <t xml:space="preserve">9.1 IMPREVISTOS - *Max 5%* </t>
  </si>
  <si>
    <t xml:space="preserve">Imprevistos generales del proyecto </t>
  </si>
  <si>
    <t>SUBTOTAL IMPREVISTOS</t>
  </si>
  <si>
    <t>EQUIPO HUMANO Y VERIFICACIÓN DE VINCULACIÓN LGBTIQ+</t>
  </si>
  <si>
    <t>INSTRUCCIONES:</t>
  </si>
  <si>
    <t>1. Relacione cada cargo del equipo humano presupuestado (pestaña "Presupuesto") y clasifique si es aportado por la PRODUCTORA o por el COLECTIVO / ORGANIZACIÓN LGBTIQ+ vinculado al proyecto.</t>
  </si>
  <si>
    <t>2. Use la columna "Vinculación" con las opciones: Productora / Colectivo LGBTIQ+.</t>
  </si>
  <si>
    <t>3. Recuerde que, según los Términos y Condiciones de la convocatoria, el colectivo/organización LGBTIQ+ debe representar mínimo el 50% del equipo humano del proyecto (y/o ser protagonista de la historia, según lo definido en el numeral de vinculación).</t>
  </si>
  <si>
    <t>4. El cuadro de verificación al final de esta hoja calcula automáticamente el porcentaje de cargos aportados por el colectivo frente al total.</t>
  </si>
  <si>
    <t>Cargo (según Presupuesto)</t>
  </si>
  <si>
    <t>Nombre de la persona</t>
  </si>
  <si>
    <t>Vinculación (Productora / Sector Social LGBTIQ+)</t>
  </si>
  <si>
    <t>Observaciones</t>
  </si>
  <si>
    <t>Ej: Investigador(a) 1</t>
  </si>
  <si>
    <t>Nombre completo (ejemplo)</t>
  </si>
  <si>
    <t>Colectivo LGBTIQ+</t>
  </si>
  <si>
    <t>Fila de ejemplo — bórrela antes de diligenciar</t>
  </si>
  <si>
    <t>VERIFICACIÓN DE VINCULACIÓN MÍNIMA (50%)</t>
  </si>
  <si>
    <t>Total de cargos diligenciados</t>
  </si>
  <si>
    <t>Cargos aportados por el Colectivo LGBTIQ+</t>
  </si>
  <si>
    <t>% de vinculación del Colectivo</t>
  </si>
  <si>
    <t>¿Cumple mínimo 50%?</t>
  </si>
  <si>
    <t xml:space="preserve">13. Recuerde que los imprevistos no pueden superar el 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</si>
</sst>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&quot;($&quot;#,##0\);\-"/>
    <numFmt numFmtId="165" formatCode="0.0%"/>
    <numFmt numFmtId="166" formatCode="\$#,##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5"/>
      <color rgb="FFFFFFFF"/>
      <name val="Arial"/>
      <family val="2"/>
    </font>
    <font>
      <sz val="11"/>
      <name val="Calibri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  <font>
      <i/>
      <sz val="10"/>
      <color rgb="FF000000"/>
      <name val="Arial"/>
      <family val="2"/>
    </font>
    <font>
      <b/>
      <sz val="11"/>
      <color rgb="FF4A2A44"/>
      <name val="Arial"/>
      <family val="2"/>
    </font>
    <font>
      <b/>
      <sz val="10"/>
      <color rgb="FFFFFFFF"/>
      <name val="Arial"/>
      <family val="2"/>
    </font>
    <font>
      <b/>
      <i/>
      <sz val="10"/>
      <color rgb="FF000000"/>
      <name val="Arial"/>
      <family val="2"/>
    </font>
    <font>
      <b/>
      <sz val="14"/>
      <color rgb="FFFFFFFF"/>
      <name val="Arial"/>
      <family val="2"/>
    </font>
    <font>
      <i/>
      <sz val="9"/>
      <color rgb="FF000000"/>
      <name val="Arial"/>
      <family val="2"/>
    </font>
    <font>
      <b/>
      <sz val="9"/>
      <color rgb="FFFFFFFF"/>
      <name val="Arial"/>
      <family val="2"/>
    </font>
    <font>
      <i/>
      <sz val="10"/>
      <color rgb="FF80808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7A2E6E"/>
        <bgColor rgb="FF7A2E6E"/>
      </patternFill>
    </fill>
    <fill>
      <patternFill patternType="solid">
        <fgColor rgb="FFC43D6B"/>
        <bgColor rgb="FFC43D6B"/>
      </patternFill>
    </fill>
    <fill>
      <patternFill patternType="solid">
        <fgColor rgb="FFFFFF00"/>
        <bgColor rgb="FFFFFF00"/>
      </patternFill>
    </fill>
    <fill>
      <patternFill patternType="solid">
        <fgColor rgb="FFFCEBE1"/>
        <bgColor rgb="FFFCEBE1"/>
      </patternFill>
    </fill>
    <fill>
      <patternFill patternType="solid">
        <fgColor rgb="FF6B4D63"/>
        <bgColor rgb="FF6B4D63"/>
      </patternFill>
    </fill>
    <fill>
      <patternFill patternType="solid">
        <fgColor rgb="FFF3E8EF"/>
        <bgColor rgb="FFF3E8E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top" wrapText="1"/>
    </xf>
    <xf numFmtId="0" fontId="7" fillId="0" borderId="0" xfId="0" applyFont="1"/>
    <xf numFmtId="0" fontId="9" fillId="2" borderId="7" xfId="0" applyFont="1" applyFill="1" applyBorder="1"/>
    <xf numFmtId="0" fontId="1" fillId="2" borderId="7" xfId="0" applyFont="1" applyFill="1" applyBorder="1"/>
    <xf numFmtId="164" fontId="7" fillId="0" borderId="0" xfId="0" applyNumberFormat="1" applyFont="1"/>
    <xf numFmtId="0" fontId="10" fillId="0" borderId="0" xfId="0" applyFont="1"/>
    <xf numFmtId="165" fontId="8" fillId="4" borderId="8" xfId="0" applyNumberFormat="1" applyFont="1" applyFill="1" applyBorder="1"/>
    <xf numFmtId="0" fontId="11" fillId="5" borderId="7" xfId="0" applyFont="1" applyFill="1" applyBorder="1"/>
    <xf numFmtId="164" fontId="11" fillId="5" borderId="7" xfId="0" applyNumberFormat="1" applyFont="1" applyFill="1" applyBorder="1"/>
    <xf numFmtId="166" fontId="10" fillId="0" borderId="0" xfId="0" applyNumberFormat="1" applyFont="1"/>
    <xf numFmtId="164" fontId="10" fillId="0" borderId="0" xfId="0" applyNumberFormat="1" applyFont="1"/>
    <xf numFmtId="0" fontId="12" fillId="6" borderId="7" xfId="0" applyFont="1" applyFill="1" applyBorder="1"/>
    <xf numFmtId="0" fontId="1" fillId="6" borderId="7" xfId="0" applyFont="1" applyFill="1" applyBorder="1"/>
    <xf numFmtId="0" fontId="6" fillId="7" borderId="7" xfId="0" applyFont="1" applyFill="1" applyBorder="1" applyAlignment="1">
      <alignment horizontal="center"/>
    </xf>
    <xf numFmtId="0" fontId="8" fillId="0" borderId="0" xfId="0" applyFont="1"/>
    <xf numFmtId="0" fontId="8" fillId="4" borderId="8" xfId="0" applyFont="1" applyFill="1" applyBorder="1"/>
    <xf numFmtId="164" fontId="8" fillId="0" borderId="0" xfId="0" applyNumberFormat="1" applyFont="1"/>
    <xf numFmtId="0" fontId="13" fillId="0" borderId="0" xfId="0" applyFont="1"/>
    <xf numFmtId="0" fontId="16" fillId="6" borderId="7" xfId="0" applyFont="1" applyFill="1" applyBorder="1" applyAlignment="1">
      <alignment horizontal="center" wrapText="1"/>
    </xf>
    <xf numFmtId="0" fontId="17" fillId="0" borderId="0" xfId="0" applyFont="1"/>
    <xf numFmtId="165" fontId="7" fillId="0" borderId="0" xfId="0" applyNumberFormat="1" applyFont="1"/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0" fillId="0" borderId="0" xfId="0"/>
    <xf numFmtId="0" fontId="8" fillId="4" borderId="4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6" fillId="0" borderId="0" xfId="0" applyFont="1" applyAlignment="1">
      <alignment horizontal="left" vertical="top" wrapText="1"/>
    </xf>
    <xf numFmtId="0" fontId="14" fillId="2" borderId="1" xfId="0" applyFont="1" applyFill="1" applyBorder="1"/>
    <xf numFmtId="0" fontId="6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90625" cy="1200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workbookViewId="0">
      <pane xSplit="1" ySplit="5" topLeftCell="B36" activePane="bottomRight" state="frozen"/>
      <selection pane="topRight" activeCell="B1" sqref="B1"/>
      <selection pane="bottomLeft" activeCell="A6" sqref="A6"/>
      <selection pane="bottomRight" activeCell="F36" sqref="F36"/>
    </sheetView>
  </sheetViews>
  <sheetFormatPr baseColWidth="10" defaultColWidth="14.5" defaultRowHeight="15" customHeight="1" x14ac:dyDescent="0.2"/>
  <cols>
    <col min="1" max="1" width="3" customWidth="1"/>
    <col min="2" max="2" width="46" customWidth="1"/>
    <col min="3" max="4" width="12" customWidth="1"/>
    <col min="5" max="6" width="16" customWidth="1"/>
    <col min="7" max="7" width="30" customWidth="1"/>
    <col min="8" max="8" width="4" customWidth="1"/>
    <col min="9" max="26" width="14.5" customWidth="1"/>
  </cols>
  <sheetData>
    <row r="1" spans="1:26" ht="94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1"/>
      <c r="B2" s="23" t="s">
        <v>0</v>
      </c>
      <c r="C2" s="24"/>
      <c r="D2" s="24"/>
      <c r="E2" s="24"/>
      <c r="F2" s="24"/>
      <c r="G2" s="24"/>
      <c r="H2" s="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2">
      <c r="A3" s="1"/>
      <c r="B3" s="26" t="s">
        <v>1</v>
      </c>
      <c r="C3" s="24"/>
      <c r="D3" s="24"/>
      <c r="E3" s="24"/>
      <c r="F3" s="24"/>
      <c r="G3" s="24"/>
      <c r="H3" s="2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27" t="s">
        <v>2</v>
      </c>
      <c r="C5" s="28"/>
      <c r="D5" s="28"/>
      <c r="E5" s="28"/>
      <c r="F5" s="28"/>
      <c r="G5" s="28"/>
      <c r="H5" s="2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27" t="s">
        <v>3</v>
      </c>
      <c r="C6" s="28"/>
      <c r="D6" s="28"/>
      <c r="E6" s="28"/>
      <c r="F6" s="28"/>
      <c r="G6" s="28"/>
      <c r="H6" s="2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customHeight="1" x14ac:dyDescent="0.2">
      <c r="A7" s="1"/>
      <c r="B7" s="27" t="s">
        <v>4</v>
      </c>
      <c r="C7" s="28"/>
      <c r="D7" s="28"/>
      <c r="E7" s="28"/>
      <c r="F7" s="28"/>
      <c r="G7" s="28"/>
      <c r="H7" s="2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27" t="s">
        <v>5</v>
      </c>
      <c r="C8" s="28"/>
      <c r="D8" s="28"/>
      <c r="E8" s="28"/>
      <c r="F8" s="28"/>
      <c r="G8" s="28"/>
      <c r="H8" s="2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27" t="s">
        <v>6</v>
      </c>
      <c r="C9" s="28"/>
      <c r="D9" s="28"/>
      <c r="E9" s="28"/>
      <c r="F9" s="28"/>
      <c r="G9" s="28"/>
      <c r="H9" s="2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27" t="s">
        <v>7</v>
      </c>
      <c r="C10" s="28"/>
      <c r="D10" s="28"/>
      <c r="E10" s="28"/>
      <c r="F10" s="28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" customHeight="1" x14ac:dyDescent="0.2">
      <c r="A11" s="1"/>
      <c r="B11" s="27" t="s">
        <v>8</v>
      </c>
      <c r="C11" s="28"/>
      <c r="D11" s="28"/>
      <c r="E11" s="28"/>
      <c r="F11" s="28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8.5" customHeight="1" x14ac:dyDescent="0.2">
      <c r="A12" s="1"/>
      <c r="B12" s="27" t="s">
        <v>9</v>
      </c>
      <c r="C12" s="28"/>
      <c r="D12" s="28"/>
      <c r="E12" s="28"/>
      <c r="F12" s="28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27" t="s">
        <v>10</v>
      </c>
      <c r="C13" s="28"/>
      <c r="D13" s="28"/>
      <c r="E13" s="28"/>
      <c r="F13" s="28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 x14ac:dyDescent="0.2">
      <c r="A14" s="1"/>
      <c r="B14" s="27" t="s">
        <v>11</v>
      </c>
      <c r="C14" s="28"/>
      <c r="D14" s="28"/>
      <c r="E14" s="28"/>
      <c r="F14" s="28"/>
      <c r="G14" s="28"/>
      <c r="H14" s="28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">
      <c r="A15" s="1"/>
      <c r="B15" s="27" t="s">
        <v>12</v>
      </c>
      <c r="C15" s="28"/>
      <c r="D15" s="28"/>
      <c r="E15" s="28"/>
      <c r="F15" s="28"/>
      <c r="G15" s="28"/>
      <c r="H15" s="28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2">
      <c r="A16" s="1"/>
      <c r="B16" s="32" t="s">
        <v>13</v>
      </c>
      <c r="C16" s="28"/>
      <c r="D16" s="28"/>
      <c r="E16" s="28"/>
      <c r="F16" s="28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.75" customHeight="1" x14ac:dyDescent="0.2">
      <c r="A17" s="1"/>
      <c r="B17" s="27" t="s">
        <v>14</v>
      </c>
      <c r="C17" s="28"/>
      <c r="D17" s="28"/>
      <c r="E17" s="28"/>
      <c r="F17" s="28"/>
      <c r="G17" s="28"/>
      <c r="H17" s="2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27" t="s">
        <v>15</v>
      </c>
      <c r="C18" s="28"/>
      <c r="D18" s="28"/>
      <c r="E18" s="28"/>
      <c r="F18" s="28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2" t="s">
        <v>179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3" t="s">
        <v>16</v>
      </c>
      <c r="C21" s="1"/>
      <c r="D21" s="29" t="s">
        <v>17</v>
      </c>
      <c r="E21" s="30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3" t="s">
        <v>18</v>
      </c>
      <c r="C22" s="1"/>
      <c r="D22" s="29"/>
      <c r="E22" s="30"/>
      <c r="F22" s="3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3" t="s">
        <v>19</v>
      </c>
      <c r="C23" s="1"/>
      <c r="D23" s="29"/>
      <c r="E23" s="30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3" t="s">
        <v>20</v>
      </c>
      <c r="C24" s="1"/>
      <c r="D24" s="29"/>
      <c r="E24" s="30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4" t="s">
        <v>21</v>
      </c>
      <c r="C26" s="5"/>
      <c r="D26" s="5"/>
      <c r="E26" s="5"/>
      <c r="F26" s="5"/>
      <c r="G26" s="5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3" t="s">
        <v>22</v>
      </c>
      <c r="C27" s="1"/>
      <c r="D27" s="1"/>
      <c r="E27" s="1"/>
      <c r="F27" s="6">
        <f>G55+G65+G70+G79+G86+G95+G100</f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3" t="s">
        <v>23</v>
      </c>
      <c r="C28" s="1"/>
      <c r="D28" s="1"/>
      <c r="E28" s="1"/>
      <c r="F28" s="6">
        <f>G107+G111+G115+G119+G123</f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3" t="s">
        <v>24</v>
      </c>
      <c r="C29" s="1"/>
      <c r="D29" s="1"/>
      <c r="E29" s="1"/>
      <c r="F29" s="6">
        <f>G130+G134</f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3" t="s">
        <v>25</v>
      </c>
      <c r="C30" s="1"/>
      <c r="D30" s="1"/>
      <c r="E30" s="1"/>
      <c r="F30" s="6">
        <f>G146</f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3" t="s">
        <v>26</v>
      </c>
      <c r="C31" s="1"/>
      <c r="D31" s="1"/>
      <c r="E31" s="1"/>
      <c r="F31" s="6">
        <f>G155</f>
        <v>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3" t="s">
        <v>27</v>
      </c>
      <c r="C32" s="1"/>
      <c r="D32" s="1"/>
      <c r="E32" s="1"/>
      <c r="F32" s="6">
        <f>G162</f>
        <v>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3" t="s">
        <v>28</v>
      </c>
      <c r="C33" s="1"/>
      <c r="D33" s="1"/>
      <c r="E33" s="1"/>
      <c r="F33" s="6">
        <f>G169+G174</f>
        <v>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3" t="s">
        <v>29</v>
      </c>
      <c r="C34" s="1"/>
      <c r="D34" s="1"/>
      <c r="E34" s="1"/>
      <c r="F34" s="6">
        <f>G182</f>
        <v>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3" t="s">
        <v>30</v>
      </c>
      <c r="C35" s="1"/>
      <c r="D35" s="1"/>
      <c r="E35" s="1"/>
      <c r="F35" s="6">
        <f>G186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3" t="s">
        <v>31</v>
      </c>
      <c r="C36" s="1"/>
      <c r="D36" s="1"/>
      <c r="E36" s="1"/>
      <c r="F36" s="6">
        <f>F27+F28+F29+F30+F31+F32+F33+F34+F35</f>
        <v>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7" t="s">
        <v>32</v>
      </c>
      <c r="C37" s="1"/>
      <c r="D37" s="1"/>
      <c r="E37" s="1"/>
      <c r="F37" s="8">
        <v>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3" t="s">
        <v>33</v>
      </c>
      <c r="C38" s="1"/>
      <c r="D38" s="1"/>
      <c r="E38" s="1"/>
      <c r="F38" s="6">
        <f>F36*F37</f>
        <v>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9" t="s">
        <v>34</v>
      </c>
      <c r="C39" s="1"/>
      <c r="D39" s="1"/>
      <c r="E39" s="1"/>
      <c r="F39" s="10">
        <f>F36+F38</f>
        <v>0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7" t="s">
        <v>35</v>
      </c>
      <c r="C40" s="1"/>
      <c r="D40" s="1"/>
      <c r="E40" s="1"/>
      <c r="F40" s="11">
        <v>92406288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7" t="s">
        <v>36</v>
      </c>
      <c r="C41" s="1"/>
      <c r="D41" s="1"/>
      <c r="E41" s="1"/>
      <c r="F41" s="12">
        <f>F40-F39</f>
        <v>92406288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3" t="s">
        <v>37</v>
      </c>
      <c r="C43" s="14"/>
      <c r="D43" s="14"/>
      <c r="E43" s="14"/>
      <c r="F43" s="14"/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3" t="s">
        <v>38</v>
      </c>
      <c r="C44" s="1"/>
      <c r="D44" s="15" t="s">
        <v>39</v>
      </c>
      <c r="E44" s="15" t="s">
        <v>40</v>
      </c>
      <c r="F44" s="15" t="s">
        <v>41</v>
      </c>
      <c r="G44" s="15" t="s">
        <v>42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6" t="s">
        <v>43</v>
      </c>
      <c r="C45" s="1"/>
      <c r="D45" s="17"/>
      <c r="E45" s="17"/>
      <c r="F45" s="17"/>
      <c r="G45" s="18">
        <f t="shared" ref="G45:G54" si="0">IF(OR(E45="",F45=""),0,E45*F45)</f>
        <v>0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6" t="s">
        <v>44</v>
      </c>
      <c r="C46" s="1"/>
      <c r="D46" s="17"/>
      <c r="E46" s="17"/>
      <c r="F46" s="17"/>
      <c r="G46" s="18">
        <f t="shared" si="0"/>
        <v>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6" t="s">
        <v>45</v>
      </c>
      <c r="C47" s="1"/>
      <c r="D47" s="17"/>
      <c r="E47" s="17"/>
      <c r="F47" s="17"/>
      <c r="G47" s="18">
        <f t="shared" si="0"/>
        <v>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6" t="s">
        <v>46</v>
      </c>
      <c r="C48" s="1"/>
      <c r="D48" s="17"/>
      <c r="E48" s="17"/>
      <c r="F48" s="17"/>
      <c r="G48" s="18">
        <f t="shared" si="0"/>
        <v>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6" t="s">
        <v>47</v>
      </c>
      <c r="C49" s="1"/>
      <c r="D49" s="17"/>
      <c r="E49" s="17"/>
      <c r="F49" s="17"/>
      <c r="G49" s="18">
        <f t="shared" si="0"/>
        <v>0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6" t="s">
        <v>48</v>
      </c>
      <c r="C50" s="1"/>
      <c r="D50" s="17"/>
      <c r="E50" s="17"/>
      <c r="F50" s="17"/>
      <c r="G50" s="18">
        <f t="shared" si="0"/>
        <v>0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6" t="s">
        <v>49</v>
      </c>
      <c r="C51" s="1"/>
      <c r="D51" s="17"/>
      <c r="E51" s="17"/>
      <c r="F51" s="17"/>
      <c r="G51" s="18">
        <f t="shared" si="0"/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6" t="s">
        <v>50</v>
      </c>
      <c r="C52" s="1"/>
      <c r="D52" s="17"/>
      <c r="E52" s="17"/>
      <c r="F52" s="17"/>
      <c r="G52" s="18">
        <f t="shared" si="0"/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6" t="s">
        <v>51</v>
      </c>
      <c r="C53" s="1"/>
      <c r="D53" s="17"/>
      <c r="E53" s="17"/>
      <c r="F53" s="17"/>
      <c r="G53" s="18">
        <f t="shared" si="0"/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6" t="s">
        <v>52</v>
      </c>
      <c r="C54" s="1"/>
      <c r="D54" s="17"/>
      <c r="E54" s="17"/>
      <c r="F54" s="17"/>
      <c r="G54" s="18">
        <f t="shared" si="0"/>
        <v>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9" t="s">
        <v>53</v>
      </c>
      <c r="C55" s="1"/>
      <c r="D55" s="1"/>
      <c r="E55" s="1"/>
      <c r="F55" s="1"/>
      <c r="G55" s="6">
        <f>SUM(G45:G54)</f>
        <v>0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3" t="s">
        <v>54</v>
      </c>
      <c r="C56" s="1"/>
      <c r="D56" s="15" t="s">
        <v>39</v>
      </c>
      <c r="E56" s="15" t="s">
        <v>40</v>
      </c>
      <c r="F56" s="15" t="s">
        <v>41</v>
      </c>
      <c r="G56" s="15" t="s">
        <v>42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6" t="s">
        <v>55</v>
      </c>
      <c r="C57" s="1"/>
      <c r="D57" s="17"/>
      <c r="E57" s="17"/>
      <c r="F57" s="17"/>
      <c r="G57" s="18">
        <f t="shared" ref="G57:G64" si="1">IF(OR(E57="",F57=""),0,E57*F57)</f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6" t="s">
        <v>56</v>
      </c>
      <c r="C58" s="1"/>
      <c r="D58" s="17"/>
      <c r="E58" s="17"/>
      <c r="F58" s="17"/>
      <c r="G58" s="18">
        <f t="shared" si="1"/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6" t="s">
        <v>57</v>
      </c>
      <c r="C59" s="1"/>
      <c r="D59" s="17"/>
      <c r="E59" s="17"/>
      <c r="F59" s="17"/>
      <c r="G59" s="18">
        <f t="shared" si="1"/>
        <v>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6" t="s">
        <v>58</v>
      </c>
      <c r="C60" s="1"/>
      <c r="D60" s="17"/>
      <c r="E60" s="17"/>
      <c r="F60" s="17"/>
      <c r="G60" s="18">
        <f t="shared" si="1"/>
        <v>0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6" t="s">
        <v>59</v>
      </c>
      <c r="C61" s="1"/>
      <c r="D61" s="17"/>
      <c r="E61" s="17"/>
      <c r="F61" s="17"/>
      <c r="G61" s="18">
        <f t="shared" si="1"/>
        <v>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6" t="s">
        <v>60</v>
      </c>
      <c r="C62" s="1"/>
      <c r="D62" s="17"/>
      <c r="E62" s="17"/>
      <c r="F62" s="17"/>
      <c r="G62" s="18">
        <f t="shared" si="1"/>
        <v>0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6" t="s">
        <v>61</v>
      </c>
      <c r="C63" s="1"/>
      <c r="D63" s="17"/>
      <c r="E63" s="17"/>
      <c r="F63" s="17"/>
      <c r="G63" s="18">
        <f t="shared" si="1"/>
        <v>0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6" t="s">
        <v>52</v>
      </c>
      <c r="C64" s="1"/>
      <c r="D64" s="17"/>
      <c r="E64" s="17"/>
      <c r="F64" s="17"/>
      <c r="G64" s="18">
        <f t="shared" si="1"/>
        <v>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9" t="s">
        <v>62</v>
      </c>
      <c r="C65" s="1"/>
      <c r="D65" s="1"/>
      <c r="E65" s="1"/>
      <c r="F65" s="1"/>
      <c r="G65" s="6">
        <f>SUM(G57:G64)</f>
        <v>0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3" t="s">
        <v>63</v>
      </c>
      <c r="C66" s="1"/>
      <c r="D66" s="15" t="s">
        <v>39</v>
      </c>
      <c r="E66" s="15" t="s">
        <v>40</v>
      </c>
      <c r="F66" s="15" t="s">
        <v>41</v>
      </c>
      <c r="G66" s="15" t="s">
        <v>42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6" t="s">
        <v>64</v>
      </c>
      <c r="C67" s="1"/>
      <c r="D67" s="17"/>
      <c r="E67" s="17"/>
      <c r="F67" s="17"/>
      <c r="G67" s="18">
        <f t="shared" ref="G67:G69" si="2">IF(OR(E67="",F67=""),0,E67*F67)</f>
        <v>0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6" t="s">
        <v>65</v>
      </c>
      <c r="C68" s="1"/>
      <c r="D68" s="17"/>
      <c r="E68" s="17"/>
      <c r="F68" s="17"/>
      <c r="G68" s="18">
        <f t="shared" si="2"/>
        <v>0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6" t="s">
        <v>52</v>
      </c>
      <c r="C69" s="1"/>
      <c r="D69" s="17"/>
      <c r="E69" s="17"/>
      <c r="F69" s="17"/>
      <c r="G69" s="18">
        <f t="shared" si="2"/>
        <v>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9" t="s">
        <v>66</v>
      </c>
      <c r="C70" s="1"/>
      <c r="D70" s="1"/>
      <c r="E70" s="1"/>
      <c r="F70" s="1"/>
      <c r="G70" s="6">
        <f>SUM(G67:G69)</f>
        <v>0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3" t="s">
        <v>67</v>
      </c>
      <c r="C71" s="1"/>
      <c r="D71" s="15" t="s">
        <v>39</v>
      </c>
      <c r="E71" s="15" t="s">
        <v>40</v>
      </c>
      <c r="F71" s="15" t="s">
        <v>41</v>
      </c>
      <c r="G71" s="15" t="s">
        <v>42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6" t="s">
        <v>68</v>
      </c>
      <c r="C72" s="1"/>
      <c r="D72" s="17"/>
      <c r="E72" s="17"/>
      <c r="F72" s="17"/>
      <c r="G72" s="18">
        <f t="shared" ref="G72:G78" si="3">IF(OR(E72="",F72=""),0,E72*F72)</f>
        <v>0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6" t="s">
        <v>69</v>
      </c>
      <c r="C73" s="1"/>
      <c r="D73" s="17"/>
      <c r="E73" s="17"/>
      <c r="F73" s="17"/>
      <c r="G73" s="18">
        <f t="shared" si="3"/>
        <v>0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6" t="s">
        <v>70</v>
      </c>
      <c r="C74" s="1"/>
      <c r="D74" s="17"/>
      <c r="E74" s="17"/>
      <c r="F74" s="17"/>
      <c r="G74" s="18">
        <f t="shared" si="3"/>
        <v>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6" t="s">
        <v>71</v>
      </c>
      <c r="C75" s="1"/>
      <c r="D75" s="17"/>
      <c r="E75" s="17"/>
      <c r="F75" s="17"/>
      <c r="G75" s="18">
        <f t="shared" si="3"/>
        <v>0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6" t="s">
        <v>72</v>
      </c>
      <c r="C76" s="1"/>
      <c r="D76" s="17"/>
      <c r="E76" s="17"/>
      <c r="F76" s="17"/>
      <c r="G76" s="18">
        <f t="shared" si="3"/>
        <v>0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6" t="s">
        <v>73</v>
      </c>
      <c r="C77" s="1"/>
      <c r="D77" s="17"/>
      <c r="E77" s="17"/>
      <c r="F77" s="17"/>
      <c r="G77" s="18">
        <f t="shared" si="3"/>
        <v>0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6" t="s">
        <v>52</v>
      </c>
      <c r="C78" s="1"/>
      <c r="D78" s="17"/>
      <c r="E78" s="17"/>
      <c r="F78" s="17"/>
      <c r="G78" s="18">
        <f t="shared" si="3"/>
        <v>0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9" t="s">
        <v>74</v>
      </c>
      <c r="C79" s="1"/>
      <c r="D79" s="1"/>
      <c r="E79" s="1"/>
      <c r="F79" s="1"/>
      <c r="G79" s="6">
        <f>SUM(G72:G78)</f>
        <v>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3" t="s">
        <v>75</v>
      </c>
      <c r="C80" s="1"/>
      <c r="D80" s="15" t="s">
        <v>39</v>
      </c>
      <c r="E80" s="15" t="s">
        <v>40</v>
      </c>
      <c r="F80" s="15" t="s">
        <v>41</v>
      </c>
      <c r="G80" s="15" t="s">
        <v>42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6" t="s">
        <v>76</v>
      </c>
      <c r="C81" s="1"/>
      <c r="D81" s="17"/>
      <c r="E81" s="17"/>
      <c r="F81" s="17"/>
      <c r="G81" s="18">
        <f t="shared" ref="G81:G85" si="4">IF(OR(E81="",F81=""),0,E81*F81)</f>
        <v>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6" t="s">
        <v>77</v>
      </c>
      <c r="C82" s="1"/>
      <c r="D82" s="17"/>
      <c r="E82" s="17"/>
      <c r="F82" s="17"/>
      <c r="G82" s="18">
        <f t="shared" si="4"/>
        <v>0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6" t="s">
        <v>78</v>
      </c>
      <c r="C83" s="1"/>
      <c r="D83" s="17"/>
      <c r="E83" s="17"/>
      <c r="F83" s="17"/>
      <c r="G83" s="18">
        <f t="shared" si="4"/>
        <v>0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6" t="s">
        <v>79</v>
      </c>
      <c r="C84" s="1"/>
      <c r="D84" s="17"/>
      <c r="E84" s="17"/>
      <c r="F84" s="17"/>
      <c r="G84" s="18">
        <f t="shared" si="4"/>
        <v>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6" t="s">
        <v>52</v>
      </c>
      <c r="C85" s="1"/>
      <c r="D85" s="17"/>
      <c r="E85" s="17"/>
      <c r="F85" s="17"/>
      <c r="G85" s="18">
        <f t="shared" si="4"/>
        <v>0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9" t="s">
        <v>80</v>
      </c>
      <c r="C86" s="1"/>
      <c r="D86" s="1"/>
      <c r="E86" s="1"/>
      <c r="F86" s="1"/>
      <c r="G86" s="6">
        <f>SUM(G81:G85)</f>
        <v>0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3" t="s">
        <v>81</v>
      </c>
      <c r="C87" s="1"/>
      <c r="D87" s="15" t="s">
        <v>39</v>
      </c>
      <c r="E87" s="15" t="s">
        <v>40</v>
      </c>
      <c r="F87" s="15" t="s">
        <v>41</v>
      </c>
      <c r="G87" s="15" t="s">
        <v>42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6" t="s">
        <v>82</v>
      </c>
      <c r="C88" s="1"/>
      <c r="D88" s="17"/>
      <c r="E88" s="17"/>
      <c r="F88" s="17"/>
      <c r="G88" s="18">
        <f t="shared" ref="G88:G94" si="5">IF(OR(E88="",F88=""),0,E88*F88)</f>
        <v>0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6" t="s">
        <v>83</v>
      </c>
      <c r="C89" s="1"/>
      <c r="D89" s="17"/>
      <c r="E89" s="17"/>
      <c r="F89" s="17"/>
      <c r="G89" s="18">
        <f t="shared" si="5"/>
        <v>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6" t="s">
        <v>84</v>
      </c>
      <c r="C90" s="1"/>
      <c r="D90" s="17"/>
      <c r="E90" s="17"/>
      <c r="F90" s="17"/>
      <c r="G90" s="18">
        <f t="shared" si="5"/>
        <v>0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6" t="s">
        <v>85</v>
      </c>
      <c r="C91" s="1"/>
      <c r="D91" s="17"/>
      <c r="E91" s="17"/>
      <c r="F91" s="17"/>
      <c r="G91" s="18">
        <f t="shared" si="5"/>
        <v>0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6" t="s">
        <v>86</v>
      </c>
      <c r="C92" s="1"/>
      <c r="D92" s="17"/>
      <c r="E92" s="17"/>
      <c r="F92" s="17"/>
      <c r="G92" s="18">
        <f t="shared" si="5"/>
        <v>0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6" t="s">
        <v>87</v>
      </c>
      <c r="C93" s="1"/>
      <c r="D93" s="17"/>
      <c r="E93" s="17"/>
      <c r="F93" s="17"/>
      <c r="G93" s="18">
        <f t="shared" si="5"/>
        <v>0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6" t="s">
        <v>52</v>
      </c>
      <c r="C94" s="1"/>
      <c r="D94" s="17"/>
      <c r="E94" s="17"/>
      <c r="F94" s="17"/>
      <c r="G94" s="18">
        <f t="shared" si="5"/>
        <v>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9" t="s">
        <v>88</v>
      </c>
      <c r="C95" s="1"/>
      <c r="D95" s="1"/>
      <c r="E95" s="1"/>
      <c r="F95" s="1"/>
      <c r="G95" s="6">
        <f>SUM(G88:G94)</f>
        <v>0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3" t="s">
        <v>89</v>
      </c>
      <c r="C96" s="1"/>
      <c r="D96" s="15" t="s">
        <v>39</v>
      </c>
      <c r="E96" s="15" t="s">
        <v>40</v>
      </c>
      <c r="F96" s="15" t="s">
        <v>41</v>
      </c>
      <c r="G96" s="15" t="s">
        <v>42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6" t="s">
        <v>90</v>
      </c>
      <c r="C97" s="1"/>
      <c r="D97" s="17"/>
      <c r="E97" s="17"/>
      <c r="F97" s="17"/>
      <c r="G97" s="18">
        <f t="shared" ref="G97:G99" si="6">IF(OR(E97="",F97=""),0,E97*F97)</f>
        <v>0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6" t="s">
        <v>91</v>
      </c>
      <c r="C98" s="1"/>
      <c r="D98" s="17"/>
      <c r="E98" s="17"/>
      <c r="F98" s="17"/>
      <c r="G98" s="18">
        <f t="shared" si="6"/>
        <v>0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6" t="s">
        <v>52</v>
      </c>
      <c r="C99" s="1"/>
      <c r="D99" s="17"/>
      <c r="E99" s="17"/>
      <c r="F99" s="17"/>
      <c r="G99" s="18">
        <f t="shared" si="6"/>
        <v>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9" t="s">
        <v>92</v>
      </c>
      <c r="C100" s="1"/>
      <c r="D100" s="1"/>
      <c r="E100" s="1"/>
      <c r="F100" s="1"/>
      <c r="G100" s="6">
        <f>SUM(G97:G99)</f>
        <v>0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3" t="s">
        <v>93</v>
      </c>
      <c r="C102" s="14"/>
      <c r="D102" s="14"/>
      <c r="E102" s="14"/>
      <c r="F102" s="14"/>
      <c r="G102" s="14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3" t="s">
        <v>94</v>
      </c>
      <c r="C103" s="1"/>
      <c r="D103" s="15" t="s">
        <v>39</v>
      </c>
      <c r="E103" s="15" t="s">
        <v>40</v>
      </c>
      <c r="F103" s="15" t="s">
        <v>41</v>
      </c>
      <c r="G103" s="15" t="s">
        <v>42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6" t="s">
        <v>95</v>
      </c>
      <c r="C104" s="1"/>
      <c r="D104" s="17"/>
      <c r="E104" s="17"/>
      <c r="F104" s="17"/>
      <c r="G104" s="18">
        <f t="shared" ref="G104:G106" si="7">IF(OR(E104="",F104=""),0,E104*F104)</f>
        <v>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6" t="s">
        <v>96</v>
      </c>
      <c r="C105" s="1"/>
      <c r="D105" s="17"/>
      <c r="E105" s="17"/>
      <c r="F105" s="17"/>
      <c r="G105" s="18">
        <f t="shared" si="7"/>
        <v>0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6" t="s">
        <v>52</v>
      </c>
      <c r="C106" s="1"/>
      <c r="D106" s="17"/>
      <c r="E106" s="17"/>
      <c r="F106" s="17"/>
      <c r="G106" s="18">
        <f t="shared" si="7"/>
        <v>0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9" t="s">
        <v>97</v>
      </c>
      <c r="C107" s="1"/>
      <c r="D107" s="1"/>
      <c r="E107" s="1"/>
      <c r="F107" s="1"/>
      <c r="G107" s="6">
        <f>SUM(G104:G106)</f>
        <v>0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3" t="s">
        <v>98</v>
      </c>
      <c r="C108" s="1"/>
      <c r="D108" s="15" t="s">
        <v>39</v>
      </c>
      <c r="E108" s="15" t="s">
        <v>40</v>
      </c>
      <c r="F108" s="15" t="s">
        <v>41</v>
      </c>
      <c r="G108" s="15" t="s">
        <v>42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6" t="s">
        <v>99</v>
      </c>
      <c r="C109" s="1"/>
      <c r="D109" s="17"/>
      <c r="E109" s="17"/>
      <c r="F109" s="17"/>
      <c r="G109" s="18">
        <f t="shared" ref="G109:G110" si="8">IF(OR(E109="",F109=""),0,E109*F109)</f>
        <v>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6" t="s">
        <v>52</v>
      </c>
      <c r="C110" s="1"/>
      <c r="D110" s="17"/>
      <c r="E110" s="17"/>
      <c r="F110" s="17"/>
      <c r="G110" s="18">
        <f t="shared" si="8"/>
        <v>0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9" t="s">
        <v>100</v>
      </c>
      <c r="C111" s="1"/>
      <c r="D111" s="1"/>
      <c r="E111" s="1"/>
      <c r="F111" s="1"/>
      <c r="G111" s="6">
        <f>SUM(G109:G110)</f>
        <v>0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3" t="s">
        <v>101</v>
      </c>
      <c r="C112" s="1"/>
      <c r="D112" s="15" t="s">
        <v>39</v>
      </c>
      <c r="E112" s="15" t="s">
        <v>40</v>
      </c>
      <c r="F112" s="15" t="s">
        <v>41</v>
      </c>
      <c r="G112" s="15" t="s">
        <v>42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6" t="s">
        <v>102</v>
      </c>
      <c r="C113" s="1"/>
      <c r="D113" s="17"/>
      <c r="E113" s="17"/>
      <c r="F113" s="17"/>
      <c r="G113" s="18">
        <f t="shared" ref="G113:G114" si="9">IF(OR(E113="",F113=""),0,E113*F113)</f>
        <v>0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6" t="s">
        <v>52</v>
      </c>
      <c r="C114" s="1"/>
      <c r="D114" s="17"/>
      <c r="E114" s="17"/>
      <c r="F114" s="17"/>
      <c r="G114" s="18">
        <f t="shared" si="9"/>
        <v>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9" t="s">
        <v>103</v>
      </c>
      <c r="C115" s="1"/>
      <c r="D115" s="1"/>
      <c r="E115" s="1"/>
      <c r="F115" s="1"/>
      <c r="G115" s="6">
        <f>SUM(G113:G114)</f>
        <v>0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3" t="s">
        <v>104</v>
      </c>
      <c r="C116" s="1"/>
      <c r="D116" s="15" t="s">
        <v>39</v>
      </c>
      <c r="E116" s="15" t="s">
        <v>40</v>
      </c>
      <c r="F116" s="15" t="s">
        <v>41</v>
      </c>
      <c r="G116" s="15" t="s">
        <v>42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6" t="s">
        <v>105</v>
      </c>
      <c r="C117" s="1"/>
      <c r="D117" s="17"/>
      <c r="E117" s="17"/>
      <c r="F117" s="17"/>
      <c r="G117" s="18">
        <f t="shared" ref="G117:G118" si="10">IF(OR(E117="",F117=""),0,E117*F117)</f>
        <v>0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6" t="s">
        <v>52</v>
      </c>
      <c r="C118" s="1"/>
      <c r="D118" s="17"/>
      <c r="E118" s="17"/>
      <c r="F118" s="17"/>
      <c r="G118" s="18">
        <f t="shared" si="10"/>
        <v>0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9" t="s">
        <v>106</v>
      </c>
      <c r="C119" s="1"/>
      <c r="D119" s="1"/>
      <c r="E119" s="1"/>
      <c r="F119" s="1"/>
      <c r="G119" s="6">
        <f>SUM(G117:G118)</f>
        <v>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3" t="s">
        <v>107</v>
      </c>
      <c r="C120" s="1"/>
      <c r="D120" s="15" t="s">
        <v>39</v>
      </c>
      <c r="E120" s="15" t="s">
        <v>40</v>
      </c>
      <c r="F120" s="15" t="s">
        <v>41</v>
      </c>
      <c r="G120" s="15" t="s">
        <v>42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6" t="s">
        <v>108</v>
      </c>
      <c r="C121" s="1"/>
      <c r="D121" s="17"/>
      <c r="E121" s="17"/>
      <c r="F121" s="17"/>
      <c r="G121" s="18">
        <f t="shared" ref="G121:G122" si="11">IF(OR(E121="",F121=""),0,E121*F121)</f>
        <v>0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6" t="s">
        <v>109</v>
      </c>
      <c r="C122" s="1"/>
      <c r="D122" s="17"/>
      <c r="E122" s="17"/>
      <c r="F122" s="17"/>
      <c r="G122" s="18">
        <f t="shared" si="11"/>
        <v>0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9" t="s">
        <v>110</v>
      </c>
      <c r="C123" s="1"/>
      <c r="D123" s="1"/>
      <c r="E123" s="1"/>
      <c r="F123" s="1"/>
      <c r="G123" s="6">
        <f>SUM(G121:G122)</f>
        <v>0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3" t="s">
        <v>111</v>
      </c>
      <c r="C125" s="14"/>
      <c r="D125" s="14"/>
      <c r="E125" s="14"/>
      <c r="F125" s="14"/>
      <c r="G125" s="14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3" t="s">
        <v>112</v>
      </c>
      <c r="C126" s="1"/>
      <c r="D126" s="15" t="s">
        <v>39</v>
      </c>
      <c r="E126" s="15" t="s">
        <v>40</v>
      </c>
      <c r="F126" s="15" t="s">
        <v>41</v>
      </c>
      <c r="G126" s="15" t="s">
        <v>42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6" t="s">
        <v>113</v>
      </c>
      <c r="C127" s="1"/>
      <c r="D127" s="17"/>
      <c r="E127" s="17"/>
      <c r="F127" s="17"/>
      <c r="G127" s="18">
        <f t="shared" ref="G127:G129" si="12">IF(OR(E127="",F127=""),0,E127*F127)</f>
        <v>0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6" t="s">
        <v>114</v>
      </c>
      <c r="C128" s="1"/>
      <c r="D128" s="17"/>
      <c r="E128" s="17"/>
      <c r="F128" s="17"/>
      <c r="G128" s="18">
        <f t="shared" si="12"/>
        <v>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6" t="s">
        <v>52</v>
      </c>
      <c r="C129" s="1"/>
      <c r="D129" s="17"/>
      <c r="E129" s="17"/>
      <c r="F129" s="17"/>
      <c r="G129" s="18">
        <f t="shared" si="12"/>
        <v>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9" t="s">
        <v>115</v>
      </c>
      <c r="C130" s="1"/>
      <c r="D130" s="1"/>
      <c r="E130" s="1"/>
      <c r="F130" s="1"/>
      <c r="G130" s="6">
        <f>SUM(G127:G129)</f>
        <v>0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3" t="s">
        <v>116</v>
      </c>
      <c r="C131" s="1"/>
      <c r="D131" s="15" t="s">
        <v>39</v>
      </c>
      <c r="E131" s="15" t="s">
        <v>40</v>
      </c>
      <c r="F131" s="15" t="s">
        <v>41</v>
      </c>
      <c r="G131" s="15" t="s">
        <v>42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6" t="s">
        <v>117</v>
      </c>
      <c r="C132" s="1"/>
      <c r="D132" s="17"/>
      <c r="E132" s="17"/>
      <c r="F132" s="17"/>
      <c r="G132" s="18">
        <f t="shared" ref="G132:G133" si="13">IF(OR(E132="",F132=""),0,E132*F132)</f>
        <v>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6" t="s">
        <v>52</v>
      </c>
      <c r="C133" s="1"/>
      <c r="D133" s="17"/>
      <c r="E133" s="17"/>
      <c r="F133" s="17"/>
      <c r="G133" s="18">
        <f t="shared" si="13"/>
        <v>0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9" t="s">
        <v>118</v>
      </c>
      <c r="C134" s="1"/>
      <c r="D134" s="1"/>
      <c r="E134" s="1"/>
      <c r="F134" s="1"/>
      <c r="G134" s="6">
        <f>SUM(G132:G133)</f>
        <v>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3" t="s">
        <v>119</v>
      </c>
      <c r="C136" s="14"/>
      <c r="D136" s="14"/>
      <c r="E136" s="14"/>
      <c r="F136" s="14"/>
      <c r="G136" s="14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3" t="s">
        <v>120</v>
      </c>
      <c r="C137" s="1"/>
      <c r="D137" s="15" t="s">
        <v>39</v>
      </c>
      <c r="E137" s="15" t="s">
        <v>40</v>
      </c>
      <c r="F137" s="15" t="s">
        <v>41</v>
      </c>
      <c r="G137" s="15" t="s">
        <v>42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6" t="s">
        <v>121</v>
      </c>
      <c r="C138" s="1"/>
      <c r="D138" s="17"/>
      <c r="E138" s="17"/>
      <c r="F138" s="17"/>
      <c r="G138" s="18">
        <f t="shared" ref="G138:G145" si="14">IF(OR(E138="",F138=""),0,E138*F138)</f>
        <v>0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6" t="s">
        <v>122</v>
      </c>
      <c r="C139" s="1"/>
      <c r="D139" s="17"/>
      <c r="E139" s="17"/>
      <c r="F139" s="17"/>
      <c r="G139" s="18">
        <f t="shared" si="14"/>
        <v>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6" t="s">
        <v>123</v>
      </c>
      <c r="C140" s="1"/>
      <c r="D140" s="17"/>
      <c r="E140" s="17"/>
      <c r="F140" s="17"/>
      <c r="G140" s="18">
        <f t="shared" si="14"/>
        <v>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6" t="s">
        <v>124</v>
      </c>
      <c r="C141" s="1"/>
      <c r="D141" s="17"/>
      <c r="E141" s="17"/>
      <c r="F141" s="17"/>
      <c r="G141" s="18">
        <f t="shared" si="14"/>
        <v>0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6" t="s">
        <v>125</v>
      </c>
      <c r="C142" s="1"/>
      <c r="D142" s="17"/>
      <c r="E142" s="17"/>
      <c r="F142" s="17"/>
      <c r="G142" s="18">
        <f t="shared" si="14"/>
        <v>0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6" t="s">
        <v>126</v>
      </c>
      <c r="C143" s="1"/>
      <c r="D143" s="17"/>
      <c r="E143" s="17"/>
      <c r="F143" s="17"/>
      <c r="G143" s="18">
        <f t="shared" si="14"/>
        <v>0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6" t="s">
        <v>127</v>
      </c>
      <c r="C144" s="1"/>
      <c r="D144" s="17"/>
      <c r="E144" s="17"/>
      <c r="F144" s="17"/>
      <c r="G144" s="18">
        <f t="shared" si="14"/>
        <v>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6" t="s">
        <v>52</v>
      </c>
      <c r="C145" s="1"/>
      <c r="D145" s="17"/>
      <c r="E145" s="17"/>
      <c r="F145" s="17"/>
      <c r="G145" s="18">
        <f t="shared" si="14"/>
        <v>0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9" t="s">
        <v>128</v>
      </c>
      <c r="C146" s="1"/>
      <c r="D146" s="1"/>
      <c r="E146" s="1"/>
      <c r="F146" s="1"/>
      <c r="G146" s="6">
        <f>SUM(G138:G145)</f>
        <v>0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3" t="s">
        <v>129</v>
      </c>
      <c r="C148" s="14"/>
      <c r="D148" s="14"/>
      <c r="E148" s="14"/>
      <c r="F148" s="14"/>
      <c r="G148" s="14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3" t="s">
        <v>130</v>
      </c>
      <c r="C149" s="1"/>
      <c r="D149" s="15" t="s">
        <v>39</v>
      </c>
      <c r="E149" s="15" t="s">
        <v>40</v>
      </c>
      <c r="F149" s="15" t="s">
        <v>41</v>
      </c>
      <c r="G149" s="15" t="s">
        <v>42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6" t="s">
        <v>131</v>
      </c>
      <c r="C150" s="1"/>
      <c r="D150" s="17"/>
      <c r="E150" s="17"/>
      <c r="F150" s="17"/>
      <c r="G150" s="18">
        <f t="shared" ref="G150:G154" si="15">IF(OR(E150="",F150=""),0,E150*F150)</f>
        <v>0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6" t="s">
        <v>132</v>
      </c>
      <c r="C151" s="1"/>
      <c r="D151" s="17"/>
      <c r="E151" s="17"/>
      <c r="F151" s="17"/>
      <c r="G151" s="18">
        <f t="shared" si="15"/>
        <v>0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6" t="s">
        <v>133</v>
      </c>
      <c r="C152" s="1"/>
      <c r="D152" s="17"/>
      <c r="E152" s="17"/>
      <c r="F152" s="17"/>
      <c r="G152" s="18">
        <f t="shared" si="15"/>
        <v>0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6" t="s">
        <v>134</v>
      </c>
      <c r="C153" s="1"/>
      <c r="D153" s="17"/>
      <c r="E153" s="17"/>
      <c r="F153" s="17"/>
      <c r="G153" s="18">
        <f t="shared" si="15"/>
        <v>0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6" t="s">
        <v>52</v>
      </c>
      <c r="C154" s="1"/>
      <c r="D154" s="17"/>
      <c r="E154" s="17"/>
      <c r="F154" s="17"/>
      <c r="G154" s="18">
        <f t="shared" si="15"/>
        <v>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9" t="s">
        <v>135</v>
      </c>
      <c r="C155" s="1"/>
      <c r="D155" s="1"/>
      <c r="E155" s="1"/>
      <c r="F155" s="1"/>
      <c r="G155" s="6">
        <f>SUM(G150:G154)</f>
        <v>0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3" t="s">
        <v>136</v>
      </c>
      <c r="C157" s="14"/>
      <c r="D157" s="14"/>
      <c r="E157" s="14"/>
      <c r="F157" s="14"/>
      <c r="G157" s="14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3" t="s">
        <v>137</v>
      </c>
      <c r="C158" s="1"/>
      <c r="D158" s="15" t="s">
        <v>39</v>
      </c>
      <c r="E158" s="15" t="s">
        <v>40</v>
      </c>
      <c r="F158" s="15" t="s">
        <v>41</v>
      </c>
      <c r="G158" s="15" t="s">
        <v>42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6" t="s">
        <v>138</v>
      </c>
      <c r="C159" s="1"/>
      <c r="D159" s="17"/>
      <c r="E159" s="17"/>
      <c r="F159" s="17"/>
      <c r="G159" s="18">
        <f t="shared" ref="G159:G161" si="16">IF(OR(E159="",F159=""),0,E159*F159)</f>
        <v>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6" t="s">
        <v>139</v>
      </c>
      <c r="C160" s="1"/>
      <c r="D160" s="17"/>
      <c r="E160" s="17"/>
      <c r="F160" s="17"/>
      <c r="G160" s="18">
        <f t="shared" si="16"/>
        <v>0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6" t="s">
        <v>52</v>
      </c>
      <c r="C161" s="1"/>
      <c r="D161" s="17"/>
      <c r="E161" s="17"/>
      <c r="F161" s="17"/>
      <c r="G161" s="18">
        <f t="shared" si="16"/>
        <v>0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9" t="s">
        <v>140</v>
      </c>
      <c r="C162" s="1"/>
      <c r="D162" s="1"/>
      <c r="E162" s="1"/>
      <c r="F162" s="1"/>
      <c r="G162" s="6">
        <f>SUM(G159:G161)</f>
        <v>0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3" t="s">
        <v>141</v>
      </c>
      <c r="C164" s="14"/>
      <c r="D164" s="14"/>
      <c r="E164" s="14"/>
      <c r="F164" s="14"/>
      <c r="G164" s="14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3" t="s">
        <v>142</v>
      </c>
      <c r="C165" s="1"/>
      <c r="D165" s="15" t="s">
        <v>39</v>
      </c>
      <c r="E165" s="15" t="s">
        <v>40</v>
      </c>
      <c r="F165" s="15" t="s">
        <v>41</v>
      </c>
      <c r="G165" s="15" t="s">
        <v>42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6" t="s">
        <v>143</v>
      </c>
      <c r="C166" s="1"/>
      <c r="D166" s="17"/>
      <c r="E166" s="17"/>
      <c r="F166" s="17"/>
      <c r="G166" s="18">
        <f t="shared" ref="G166:G168" si="17">IF(OR(E166="",F166=""),0,E166*F166)</f>
        <v>0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6" t="s">
        <v>144</v>
      </c>
      <c r="C167" s="1"/>
      <c r="D167" s="17"/>
      <c r="E167" s="17"/>
      <c r="F167" s="17"/>
      <c r="G167" s="18">
        <f t="shared" si="17"/>
        <v>0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6" t="s">
        <v>52</v>
      </c>
      <c r="C168" s="1"/>
      <c r="D168" s="17"/>
      <c r="E168" s="17"/>
      <c r="F168" s="17"/>
      <c r="G168" s="18">
        <f t="shared" si="17"/>
        <v>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9" t="s">
        <v>145</v>
      </c>
      <c r="C169" s="1"/>
      <c r="D169" s="1"/>
      <c r="E169" s="1"/>
      <c r="F169" s="1"/>
      <c r="G169" s="6">
        <f>SUM(G166:G168)</f>
        <v>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3" t="s">
        <v>146</v>
      </c>
      <c r="C170" s="1"/>
      <c r="D170" s="15" t="s">
        <v>39</v>
      </c>
      <c r="E170" s="15" t="s">
        <v>40</v>
      </c>
      <c r="F170" s="15" t="s">
        <v>41</v>
      </c>
      <c r="G170" s="15" t="s">
        <v>42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6" t="s">
        <v>147</v>
      </c>
      <c r="C171" s="1"/>
      <c r="D171" s="17"/>
      <c r="E171" s="17"/>
      <c r="F171" s="17"/>
      <c r="G171" s="18">
        <f t="shared" ref="G171:G173" si="18">IF(OR(E171="",F171=""),0,E171*F171)</f>
        <v>0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6" t="s">
        <v>148</v>
      </c>
      <c r="C172" s="1"/>
      <c r="D172" s="17"/>
      <c r="E172" s="17"/>
      <c r="F172" s="17"/>
      <c r="G172" s="18">
        <f t="shared" si="18"/>
        <v>0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6" t="s">
        <v>52</v>
      </c>
      <c r="C173" s="1"/>
      <c r="D173" s="17"/>
      <c r="E173" s="17"/>
      <c r="F173" s="17"/>
      <c r="G173" s="18">
        <f t="shared" si="18"/>
        <v>0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9" t="s">
        <v>149</v>
      </c>
      <c r="C174" s="1"/>
      <c r="D174" s="1"/>
      <c r="E174" s="1"/>
      <c r="F174" s="1"/>
      <c r="G174" s="6">
        <f>SUM(G171:G173)</f>
        <v>0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3" t="s">
        <v>150</v>
      </c>
      <c r="C176" s="14"/>
      <c r="D176" s="14"/>
      <c r="E176" s="14"/>
      <c r="F176" s="14"/>
      <c r="G176" s="1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3" t="s">
        <v>151</v>
      </c>
      <c r="C177" s="1"/>
      <c r="D177" s="15" t="s">
        <v>39</v>
      </c>
      <c r="E177" s="15" t="s">
        <v>40</v>
      </c>
      <c r="F177" s="15" t="s">
        <v>41</v>
      </c>
      <c r="G177" s="15" t="s">
        <v>42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6" t="s">
        <v>152</v>
      </c>
      <c r="C178" s="1"/>
      <c r="D178" s="17"/>
      <c r="E178" s="17"/>
      <c r="F178" s="17"/>
      <c r="G178" s="18">
        <f t="shared" ref="G178:G181" si="19">IF(OR(E178="",F178=""),0,E178*F178)</f>
        <v>0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6" t="s">
        <v>153</v>
      </c>
      <c r="C179" s="1"/>
      <c r="D179" s="17"/>
      <c r="E179" s="17"/>
      <c r="F179" s="17"/>
      <c r="G179" s="18">
        <f t="shared" si="19"/>
        <v>0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6" t="s">
        <v>154</v>
      </c>
      <c r="C180" s="1"/>
      <c r="D180" s="17"/>
      <c r="E180" s="17"/>
      <c r="F180" s="17"/>
      <c r="G180" s="18">
        <f t="shared" si="19"/>
        <v>0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6" t="s">
        <v>52</v>
      </c>
      <c r="C181" s="1"/>
      <c r="D181" s="17"/>
      <c r="E181" s="17"/>
      <c r="F181" s="17"/>
      <c r="G181" s="18">
        <f t="shared" si="19"/>
        <v>0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9" t="s">
        <v>155</v>
      </c>
      <c r="C182" s="1"/>
      <c r="D182" s="1"/>
      <c r="E182" s="1"/>
      <c r="F182" s="1"/>
      <c r="G182" s="6">
        <f>SUM(G178:G181)</f>
        <v>0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3" t="s">
        <v>156</v>
      </c>
      <c r="C183" s="14"/>
      <c r="D183" s="14"/>
      <c r="E183" s="14"/>
      <c r="F183" s="14"/>
      <c r="G183" s="14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3" t="s">
        <v>157</v>
      </c>
      <c r="C184" s="1"/>
      <c r="D184" s="15" t="s">
        <v>39</v>
      </c>
      <c r="E184" s="15" t="s">
        <v>40</v>
      </c>
      <c r="F184" s="15" t="s">
        <v>41</v>
      </c>
      <c r="G184" s="15" t="s">
        <v>42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6" t="s">
        <v>158</v>
      </c>
      <c r="C185" s="1"/>
      <c r="D185" s="17"/>
      <c r="E185" s="17"/>
      <c r="F185" s="17"/>
      <c r="G185" s="18">
        <f>IF(OR(E185="",F185=""),0,E185*F185)</f>
        <v>0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9" t="s">
        <v>159</v>
      </c>
      <c r="C186" s="1"/>
      <c r="D186" s="1"/>
      <c r="E186" s="1"/>
      <c r="F186" s="1"/>
      <c r="G186" s="6">
        <f>SUM(G185)</f>
        <v>0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0">
    <mergeCell ref="D22:F22"/>
    <mergeCell ref="D23:F23"/>
    <mergeCell ref="D24:F24"/>
    <mergeCell ref="B10:H10"/>
    <mergeCell ref="B11:H11"/>
    <mergeCell ref="B12:H12"/>
    <mergeCell ref="B13:H13"/>
    <mergeCell ref="B14:H14"/>
    <mergeCell ref="B15:H15"/>
    <mergeCell ref="B16:H16"/>
    <mergeCell ref="B8:H8"/>
    <mergeCell ref="B9:H9"/>
    <mergeCell ref="B17:G17"/>
    <mergeCell ref="B18:H18"/>
    <mergeCell ref="D21:F21"/>
    <mergeCell ref="B2:H2"/>
    <mergeCell ref="B3:H3"/>
    <mergeCell ref="B5:H5"/>
    <mergeCell ref="B6:H6"/>
    <mergeCell ref="B7:H7"/>
  </mergeCells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baseColWidth="10" defaultColWidth="14.5" defaultRowHeight="15" customHeight="1" x14ac:dyDescent="0.2"/>
  <cols>
    <col min="1" max="1" width="3" customWidth="1"/>
    <col min="2" max="2" width="34" customWidth="1"/>
    <col min="3" max="3" width="24" customWidth="1"/>
    <col min="4" max="4" width="20" customWidth="1"/>
    <col min="5" max="5" width="30" customWidth="1"/>
    <col min="6" max="6" width="4" customWidth="1"/>
    <col min="7" max="26" width="14.5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1"/>
      <c r="B2" s="33" t="s">
        <v>160</v>
      </c>
      <c r="C2" s="24"/>
      <c r="D2" s="24"/>
      <c r="E2" s="2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34" t="s">
        <v>161</v>
      </c>
      <c r="C4" s="28"/>
      <c r="D4" s="28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 x14ac:dyDescent="0.2">
      <c r="A5" s="1"/>
      <c r="B5" s="35" t="s">
        <v>162</v>
      </c>
      <c r="C5" s="28"/>
      <c r="D5" s="28"/>
      <c r="E5" s="2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35" t="s">
        <v>163</v>
      </c>
      <c r="C6" s="28"/>
      <c r="D6" s="28"/>
      <c r="E6" s="2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 x14ac:dyDescent="0.2">
      <c r="A7" s="1"/>
      <c r="B7" s="35" t="s">
        <v>164</v>
      </c>
      <c r="C7" s="28"/>
      <c r="D7" s="28"/>
      <c r="E7" s="2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35" t="s">
        <v>165</v>
      </c>
      <c r="C8" s="28"/>
      <c r="D8" s="28"/>
      <c r="E8" s="2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 x14ac:dyDescent="0.2">
      <c r="A10" s="1"/>
      <c r="B10" s="20" t="s">
        <v>166</v>
      </c>
      <c r="C10" s="20" t="s">
        <v>167</v>
      </c>
      <c r="D10" s="20" t="s">
        <v>168</v>
      </c>
      <c r="E10" s="20" t="s">
        <v>169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21" t="s">
        <v>170</v>
      </c>
      <c r="C11" s="21" t="s">
        <v>171</v>
      </c>
      <c r="D11" s="21" t="s">
        <v>172</v>
      </c>
      <c r="E11" s="21" t="s">
        <v>173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7"/>
      <c r="C12" s="17"/>
      <c r="D12" s="17"/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7"/>
      <c r="C13" s="17"/>
      <c r="D13" s="17"/>
      <c r="E13" s="1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7"/>
      <c r="C14" s="17"/>
      <c r="D14" s="17"/>
      <c r="E14" s="1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7"/>
      <c r="C15" s="17"/>
      <c r="D15" s="17"/>
      <c r="E15" s="1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7"/>
      <c r="C16" s="17"/>
      <c r="D16" s="17"/>
      <c r="E16" s="1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7"/>
      <c r="C17" s="17"/>
      <c r="D17" s="17"/>
      <c r="E17" s="1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7"/>
      <c r="C18" s="17"/>
      <c r="D18" s="17"/>
      <c r="E18" s="1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7"/>
      <c r="C19" s="17"/>
      <c r="D19" s="17"/>
      <c r="E19" s="1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7"/>
      <c r="C20" s="17"/>
      <c r="D20" s="17"/>
      <c r="E20" s="1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1"/>
      <c r="B21" s="17"/>
      <c r="C21" s="17"/>
      <c r="D21" s="17"/>
      <c r="E21" s="1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1"/>
      <c r="B22" s="17"/>
      <c r="C22" s="17"/>
      <c r="D22" s="17"/>
      <c r="E22" s="1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1"/>
      <c r="B23" s="17"/>
      <c r="C23" s="17"/>
      <c r="D23" s="17"/>
      <c r="E23" s="1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1"/>
      <c r="B24" s="17"/>
      <c r="C24" s="17"/>
      <c r="D24" s="17"/>
      <c r="E24" s="1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1"/>
      <c r="B25" s="17"/>
      <c r="C25" s="17"/>
      <c r="D25" s="17"/>
      <c r="E25" s="1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1"/>
      <c r="B26" s="17"/>
      <c r="C26" s="17"/>
      <c r="D26" s="17"/>
      <c r="E26" s="1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1"/>
      <c r="B27" s="17"/>
      <c r="C27" s="17"/>
      <c r="D27" s="17"/>
      <c r="E27" s="1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1"/>
      <c r="B28" s="17"/>
      <c r="C28" s="17"/>
      <c r="D28" s="17"/>
      <c r="E28" s="1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17"/>
      <c r="C29" s="17"/>
      <c r="D29" s="17"/>
      <c r="E29" s="1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1"/>
      <c r="B30" s="17"/>
      <c r="C30" s="17"/>
      <c r="D30" s="17"/>
      <c r="E30" s="1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1"/>
      <c r="B31" s="17"/>
      <c r="C31" s="17"/>
      <c r="D31" s="17"/>
      <c r="E31" s="1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1"/>
      <c r="B32" s="17"/>
      <c r="C32" s="17"/>
      <c r="D32" s="17"/>
      <c r="E32" s="1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7"/>
      <c r="C33" s="17"/>
      <c r="D33" s="17"/>
      <c r="E33" s="1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7"/>
      <c r="C34" s="17"/>
      <c r="D34" s="17"/>
      <c r="E34" s="1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7"/>
      <c r="C35" s="17"/>
      <c r="D35" s="17"/>
      <c r="E35" s="1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7"/>
      <c r="C36" s="17"/>
      <c r="D36" s="17"/>
      <c r="E36" s="1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36" t="s">
        <v>174</v>
      </c>
      <c r="C38" s="2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3" t="s">
        <v>175</v>
      </c>
      <c r="C39" s="1"/>
      <c r="D39" s="16">
        <f>COUNTA(B12:B36)</f>
        <v>0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3" t="s">
        <v>176</v>
      </c>
      <c r="C40" s="1"/>
      <c r="D40" s="16">
        <f>COUNTIF(D12:D36,"Colectivo LGBTIQ+")</f>
        <v>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3" t="s">
        <v>177</v>
      </c>
      <c r="C41" s="1"/>
      <c r="D41" s="22">
        <f>IFERROR(D40/D39,0)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3" t="s">
        <v>178</v>
      </c>
      <c r="C42" s="1"/>
      <c r="D42" s="3" t="str">
        <f>IF(D41&gt;=0.5,"SÍ CUMPLE","NO CUMPLE")</f>
        <v>NO CUMPLE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8:E8"/>
    <mergeCell ref="B38:C38"/>
    <mergeCell ref="B2:E2"/>
    <mergeCell ref="B4:E4"/>
    <mergeCell ref="B5:E5"/>
    <mergeCell ref="B6:E6"/>
    <mergeCell ref="B7:E7"/>
  </mergeCells>
  <dataValidations count="2">
    <dataValidation type="list" allowBlank="1" sqref="D12:D13" xr:uid="{00000000-0002-0000-0100-000000000000}">
      <formula1>"Productora,Sector Social LGBTIQ+"</formula1>
    </dataValidation>
    <dataValidation type="list" allowBlank="1" sqref="D14:D36" xr:uid="{00000000-0002-0000-0100-000001000000}">
      <formula1>"Productora,Sector Social  LGBTIQ+"</formula1>
    </dataValidation>
  </dataValidation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Equipo Humano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María Donado</cp:lastModifiedBy>
  <dcterms:modified xsi:type="dcterms:W3CDTF">2026-07-18T00:08:14Z</dcterms:modified>
</cp:coreProperties>
</file>